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TEMPLATES\"/>
    </mc:Choice>
  </mc:AlternateContent>
  <xr:revisionPtr revIDLastSave="0" documentId="13_ncr:1_{B194847D-7FD2-437E-A26B-82F7118AA7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I20" i="1"/>
  <c r="B7" i="1"/>
  <c r="C16" i="1"/>
  <c r="B16" i="1"/>
  <c r="K11" i="1" l="1"/>
  <c r="L11" i="1"/>
  <c r="K7" i="1"/>
  <c r="L7" i="1"/>
  <c r="I14" i="1"/>
  <c r="L17" i="1" l="1"/>
  <c r="L22" i="1" s="1"/>
  <c r="M14" i="1"/>
  <c r="K17" i="1"/>
  <c r="K22" i="1" s="1"/>
  <c r="I15" i="1"/>
  <c r="M15" i="1" s="1"/>
  <c r="E6" i="1"/>
  <c r="G6" i="1" s="1"/>
  <c r="I6" i="1" s="1"/>
  <c r="M6" i="1" s="1"/>
  <c r="D7" i="1"/>
  <c r="E5" i="1"/>
  <c r="G5" i="1" s="1"/>
  <c r="I5" i="1" s="1"/>
  <c r="M5" i="1" s="1"/>
  <c r="I10" i="1"/>
  <c r="M10" i="1" s="1"/>
  <c r="C11" i="1"/>
  <c r="B11" i="1"/>
  <c r="H7" i="1"/>
  <c r="F7" i="1"/>
  <c r="C7" i="1"/>
  <c r="M20" i="1"/>
  <c r="I16" i="1" l="1"/>
  <c r="I11" i="1"/>
  <c r="M11" i="1" s="1"/>
  <c r="E7" i="1" l="1"/>
  <c r="M16" i="1"/>
  <c r="G7" i="1" l="1"/>
  <c r="I7" i="1" l="1"/>
  <c r="M7" i="1" l="1"/>
  <c r="I17" i="1"/>
  <c r="I22" i="1" s="1"/>
  <c r="M22" i="1" s="1"/>
  <c r="M17" i="1" l="1"/>
</calcChain>
</file>

<file path=xl/sharedStrings.xml><?xml version="1.0" encoding="utf-8"?>
<sst xmlns="http://schemas.openxmlformats.org/spreadsheetml/2006/main" count="56" uniqueCount="44">
  <si>
    <t xml:space="preserve">Budget table </t>
  </si>
  <si>
    <t>Direct costs:</t>
  </si>
  <si>
    <t>Staff salary
(£)</t>
  </si>
  <si>
    <t>Employer's NI contributions
(£)</t>
  </si>
  <si>
    <t>Total annual cost 
(£)</t>
  </si>
  <si>
    <t>FTE
(0.X - 1)</t>
  </si>
  <si>
    <t>Adjusted annual salary
(£)</t>
  </si>
  <si>
    <t>Time spent on project
(months)</t>
  </si>
  <si>
    <t>Budget cost
(£)</t>
  </si>
  <si>
    <t>Amount to be covered by other funding
(if applicable)
(£)</t>
  </si>
  <si>
    <t>Check</t>
  </si>
  <si>
    <t>Notes</t>
  </si>
  <si>
    <t>Staffing total</t>
  </si>
  <si>
    <t>Day rate
(£)</t>
  </si>
  <si>
    <t>Time
(days)</t>
  </si>
  <si>
    <t>Day rates/consultants total</t>
  </si>
  <si>
    <r>
      <t xml:space="preserve">Direct support costs
</t>
    </r>
    <r>
      <rPr>
        <sz val="10"/>
        <color theme="1"/>
        <rFont val="Arial"/>
        <family val="2"/>
      </rPr>
      <t>e.g. print, venue hire, travel</t>
    </r>
  </si>
  <si>
    <t>Rate
(£)</t>
  </si>
  <si>
    <t>Unit</t>
  </si>
  <si>
    <t>Support costs total</t>
  </si>
  <si>
    <t>Total direct costs</t>
  </si>
  <si>
    <t>Overheads/Indirect costs:</t>
  </si>
  <si>
    <r>
      <rPr>
        <b/>
        <sz val="12"/>
        <color theme="1"/>
        <rFont val="Arial"/>
        <family val="2"/>
      </rPr>
      <t>Organisational support costs linked to this project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(e.g. rent, insurance, IT support, legal &amp; professional, accountancy fees etc.)</t>
    </r>
  </si>
  <si>
    <t>Total organisational overheads
(£)</t>
  </si>
  <si>
    <t>Linked to project
(%)</t>
  </si>
  <si>
    <t>Overheads/Indirect costs total</t>
  </si>
  <si>
    <t>Total indirect costs</t>
  </si>
  <si>
    <t>Total budget costs</t>
  </si>
  <si>
    <t>Guidance notes:</t>
  </si>
  <si>
    <t xml:space="preserve">1. Please enter total budget figures for the project, including costs that may be covered by amounts received from other funders if applicable.  Leave column L blank if no other funding applies.  </t>
  </si>
  <si>
    <t xml:space="preserve">    The amount shown in the yellow box should agree to the amount you are requesting from JRSST-CT / UKDF in your application.</t>
  </si>
  <si>
    <t xml:space="preserve">2. Employer's NI figures can be checked here: https://www.gov.uk/guidance/work-out-an-employees-national-insurance-contributions </t>
  </si>
  <si>
    <t>3. Please indicate in any day rates whether any discount applies.  Rates should also be included at cost, not charge out rates (if applicable).</t>
  </si>
  <si>
    <t>4. Please indicate whether any roles are being recruited specifically for the project</t>
  </si>
  <si>
    <t>5. If you are VAT-registered, please note that grants are outside the scope for VAT and should not be included in your calculations</t>
  </si>
  <si>
    <r>
      <t xml:space="preserve">Day rate posts </t>
    </r>
    <r>
      <rPr>
        <sz val="10"/>
        <rFont val="Arial"/>
        <family val="2"/>
      </rPr>
      <t>(USE THIS SECTION FOR FREELANCERS, CONSULTANTS, CONTRACTORS. Do not use for salaried employees, these should be included in the section above.)</t>
    </r>
  </si>
  <si>
    <r>
      <t xml:space="preserve">Staffing costs </t>
    </r>
    <r>
      <rPr>
        <sz val="10"/>
        <rFont val="Arial"/>
        <family val="2"/>
      </rPr>
      <t xml:space="preserve">(USE THIS SECTION FOR SALARIED EMPLOYEES. </t>
    </r>
    <r>
      <rPr>
        <sz val="10"/>
        <color theme="1"/>
        <rFont val="Arial"/>
        <family val="2"/>
      </rPr>
      <t>Please itemise e.g. 1 x full-time or FTE post X for 6 months. Include all employer costs applicable to the roles/posts e.g. NI and pension contributions)</t>
    </r>
  </si>
  <si>
    <t>Amount to be covered by JRRT grant
(£)</t>
  </si>
  <si>
    <t>Campaign Officer</t>
  </si>
  <si>
    <t>Research Officer</t>
  </si>
  <si>
    <t>Employer's pension contributions (3%)
(£)</t>
  </si>
  <si>
    <t>Digital support consultant</t>
  </si>
  <si>
    <t>Travel - train fares</t>
  </si>
  <si>
    <t>Venue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</si>
</sst>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&quot;£&quot;#,##0.00"/>
    <numFmt numFmtId="167" formatCode="&quot;£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3" fillId="3" borderId="0" xfId="0" applyFont="1" applyFill="1"/>
    <xf numFmtId="0" fontId="2" fillId="3" borderId="0" xfId="0" applyFont="1" applyFill="1"/>
    <xf numFmtId="0" fontId="3" fillId="3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 vertical="center" wrapText="1"/>
    </xf>
    <xf numFmtId="43" fontId="2" fillId="3" borderId="4" xfId="1" applyFont="1" applyFill="1" applyBorder="1"/>
    <xf numFmtId="0" fontId="2" fillId="3" borderId="4" xfId="0" applyFont="1" applyFill="1" applyBorder="1"/>
    <xf numFmtId="43" fontId="2" fillId="3" borderId="8" xfId="1" applyFont="1" applyFill="1" applyBorder="1"/>
    <xf numFmtId="0" fontId="3" fillId="3" borderId="2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/>
    </xf>
    <xf numFmtId="43" fontId="3" fillId="3" borderId="0" xfId="0" applyNumberFormat="1" applyFont="1" applyFill="1"/>
    <xf numFmtId="0" fontId="2" fillId="3" borderId="5" xfId="0" applyFont="1" applyFill="1" applyBorder="1"/>
    <xf numFmtId="0" fontId="3" fillId="3" borderId="1" xfId="0" applyFont="1" applyFill="1" applyBorder="1" applyAlignment="1">
      <alignment horizontal="right" wrapText="1"/>
    </xf>
    <xf numFmtId="0" fontId="3" fillId="0" borderId="0" xfId="0" applyFont="1"/>
    <xf numFmtId="0" fontId="2" fillId="0" borderId="1" xfId="0" applyFont="1" applyBorder="1"/>
    <xf numFmtId="43" fontId="2" fillId="0" borderId="0" xfId="0" applyNumberFormat="1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3" borderId="1" xfId="1" applyNumberFormat="1" applyFont="1" applyFill="1" applyBorder="1" applyAlignment="1">
      <alignment horizontal="center"/>
    </xf>
    <xf numFmtId="165" fontId="2" fillId="0" borderId="0" xfId="0" applyNumberFormat="1" applyFont="1"/>
    <xf numFmtId="167" fontId="2" fillId="3" borderId="1" xfId="0" applyNumberFormat="1" applyFont="1" applyFill="1" applyBorder="1" applyAlignment="1">
      <alignment horizontal="center" wrapText="1"/>
    </xf>
    <xf numFmtId="167" fontId="2" fillId="3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7" fontId="2" fillId="0" borderId="0" xfId="0" applyNumberFormat="1" applyFont="1"/>
    <xf numFmtId="0" fontId="2" fillId="0" borderId="0" xfId="0" applyFont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workbookViewId="0">
      <selection activeCell="F9" sqref="F9"/>
    </sheetView>
  </sheetViews>
  <sheetFormatPr defaultColWidth="9.140625" defaultRowHeight="15" x14ac:dyDescent="0.2"/>
  <cols>
    <col min="1" max="1" width="54.140625" style="1" bestFit="1" customWidth="1"/>
    <col min="2" max="2" width="23.28515625" style="1" bestFit="1" customWidth="1"/>
    <col min="3" max="3" width="19.85546875" style="1" bestFit="1" customWidth="1"/>
    <col min="4" max="4" width="23.42578125" style="1" bestFit="1" customWidth="1"/>
    <col min="5" max="5" width="14.85546875" style="1" bestFit="1" customWidth="1"/>
    <col min="6" max="6" width="9.85546875" style="1" customWidth="1"/>
    <col min="7" max="7" width="19.28515625" style="1" bestFit="1" customWidth="1"/>
    <col min="8" max="8" width="22" style="1" customWidth="1"/>
    <col min="9" max="9" width="15.140625" style="1" bestFit="1" customWidth="1"/>
    <col min="10" max="10" width="3.5703125" style="1" customWidth="1"/>
    <col min="11" max="11" width="26.5703125" style="47" customWidth="1"/>
    <col min="12" max="12" width="31" style="47" customWidth="1"/>
    <col min="13" max="13" width="15.28515625" style="1" customWidth="1"/>
    <col min="14" max="14" width="29.28515625" style="1" customWidth="1"/>
    <col min="15" max="16384" width="9.140625" style="1"/>
  </cols>
  <sheetData>
    <row r="1" spans="1:14" ht="15.75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14" ht="6" customHeight="1" x14ac:dyDescent="0.25">
      <c r="A2" s="3"/>
      <c r="B2" s="4"/>
      <c r="C2" s="4"/>
      <c r="D2" s="4"/>
      <c r="E2" s="4"/>
      <c r="F2" s="4"/>
      <c r="G2" s="4"/>
      <c r="H2" s="4"/>
      <c r="I2" s="4"/>
    </row>
    <row r="3" spans="1:14" ht="15.75" x14ac:dyDescent="0.2">
      <c r="A3" s="5" t="s">
        <v>1</v>
      </c>
      <c r="B3" s="6"/>
      <c r="C3" s="7"/>
      <c r="D3" s="7"/>
      <c r="E3" s="7"/>
      <c r="F3" s="7"/>
      <c r="G3" s="7"/>
      <c r="H3" s="7"/>
      <c r="I3" s="7"/>
    </row>
    <row r="4" spans="1:14" s="27" customFormat="1" ht="63" x14ac:dyDescent="0.25">
      <c r="A4" s="5" t="s">
        <v>36</v>
      </c>
      <c r="B4" s="23" t="s">
        <v>2</v>
      </c>
      <c r="C4" s="23" t="s">
        <v>3</v>
      </c>
      <c r="D4" s="23" t="s">
        <v>40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K4" s="28" t="s">
        <v>37</v>
      </c>
      <c r="L4" s="28" t="s">
        <v>9</v>
      </c>
      <c r="M4" s="30" t="s">
        <v>10</v>
      </c>
      <c r="N4" s="29" t="s">
        <v>11</v>
      </c>
    </row>
    <row r="5" spans="1:14" x14ac:dyDescent="0.2">
      <c r="A5" s="36" t="s">
        <v>38</v>
      </c>
      <c r="B5" s="39">
        <v>40000</v>
      </c>
      <c r="C5" s="39">
        <v>4264</v>
      </c>
      <c r="D5" s="40">
        <v>1200</v>
      </c>
      <c r="E5" s="37">
        <f t="shared" ref="E5:E6" si="0">SUM(B5:D5)</f>
        <v>45464</v>
      </c>
      <c r="F5" s="8">
        <v>0.5</v>
      </c>
      <c r="G5" s="37">
        <f t="shared" ref="G5:G6" si="1">E5*F5</f>
        <v>22732</v>
      </c>
      <c r="H5" s="34">
        <v>6</v>
      </c>
      <c r="I5" s="37">
        <f t="shared" ref="I5:I6" si="2">G5*H5/12</f>
        <v>11366</v>
      </c>
      <c r="K5" s="48">
        <v>8525</v>
      </c>
      <c r="L5" s="48">
        <v>2841</v>
      </c>
      <c r="M5" s="22">
        <f>I5-SUM(K5:L5)</f>
        <v>0</v>
      </c>
      <c r="N5" s="21"/>
    </row>
    <row r="6" spans="1:14" x14ac:dyDescent="0.2">
      <c r="A6" s="35" t="s">
        <v>39</v>
      </c>
      <c r="B6" s="39">
        <v>40000</v>
      </c>
      <c r="C6" s="39">
        <v>4264</v>
      </c>
      <c r="D6" s="40">
        <v>1200</v>
      </c>
      <c r="E6" s="37">
        <f t="shared" si="0"/>
        <v>45464</v>
      </c>
      <c r="F6" s="8">
        <v>0.2</v>
      </c>
      <c r="G6" s="37">
        <f t="shared" si="1"/>
        <v>9092.8000000000011</v>
      </c>
      <c r="H6" s="34">
        <v>3</v>
      </c>
      <c r="I6" s="37">
        <f t="shared" si="2"/>
        <v>2273.2000000000003</v>
      </c>
      <c r="K6" s="48">
        <v>1705.2</v>
      </c>
      <c r="L6" s="48">
        <v>568</v>
      </c>
      <c r="M6" s="22">
        <f>I6-SUM(K6:L6)</f>
        <v>0</v>
      </c>
      <c r="N6" s="21"/>
    </row>
    <row r="7" spans="1:14" ht="15.75" x14ac:dyDescent="0.25">
      <c r="A7" s="9" t="s">
        <v>12</v>
      </c>
      <c r="B7" s="41">
        <f>SUM(B5:B6)</f>
        <v>80000</v>
      </c>
      <c r="C7" s="41">
        <f>SUM(C5:C6)</f>
        <v>8528</v>
      </c>
      <c r="D7" s="41">
        <f>SUM(D5:D6)</f>
        <v>2400</v>
      </c>
      <c r="E7" s="41">
        <f>SUM(E5:E6)</f>
        <v>90928</v>
      </c>
      <c r="F7" s="42">
        <f>SUM(F5:F6)</f>
        <v>0.7</v>
      </c>
      <c r="G7" s="41">
        <f>SUM(G5:G6)</f>
        <v>31824.800000000003</v>
      </c>
      <c r="H7" s="42">
        <f>SUM(H5:H6)</f>
        <v>9</v>
      </c>
      <c r="I7" s="41">
        <f>SUM(I5:I6)</f>
        <v>13639.2</v>
      </c>
      <c r="K7" s="49">
        <f>SUM(K5:K6)</f>
        <v>10230.200000000001</v>
      </c>
      <c r="L7" s="49">
        <f>SUM(L5:L6)</f>
        <v>3409</v>
      </c>
      <c r="M7" s="22">
        <f>I7-SUM(K7:L7)</f>
        <v>0</v>
      </c>
      <c r="N7" s="21"/>
    </row>
    <row r="8" spans="1:14" x14ac:dyDescent="0.2">
      <c r="A8" s="10"/>
      <c r="B8" s="10"/>
      <c r="C8" s="10"/>
      <c r="D8" s="10"/>
      <c r="E8" s="10"/>
      <c r="F8" s="11"/>
      <c r="G8" s="10"/>
      <c r="H8" s="10"/>
      <c r="I8" s="12"/>
    </row>
    <row r="9" spans="1:14" s="27" customFormat="1" ht="77.25" customHeight="1" x14ac:dyDescent="0.25">
      <c r="A9" s="13" t="s">
        <v>35</v>
      </c>
      <c r="B9" s="23" t="s">
        <v>13</v>
      </c>
      <c r="C9" s="24" t="s">
        <v>14</v>
      </c>
      <c r="D9" s="25"/>
      <c r="E9" s="25"/>
      <c r="F9" s="26"/>
      <c r="G9" s="26"/>
      <c r="H9" s="26"/>
      <c r="I9" s="23" t="s">
        <v>8</v>
      </c>
      <c r="K9" s="28" t="s">
        <v>37</v>
      </c>
      <c r="L9" s="28" t="s">
        <v>9</v>
      </c>
      <c r="N9" s="29" t="s">
        <v>11</v>
      </c>
    </row>
    <row r="10" spans="1:14" ht="15.75" x14ac:dyDescent="0.25">
      <c r="A10" s="32" t="s">
        <v>41</v>
      </c>
      <c r="B10" s="39">
        <v>500</v>
      </c>
      <c r="C10" s="34">
        <v>12</v>
      </c>
      <c r="D10" s="14"/>
      <c r="E10" s="14"/>
      <c r="F10" s="4"/>
      <c r="G10" s="4"/>
      <c r="H10" s="4"/>
      <c r="I10" s="37">
        <f t="shared" ref="I10" si="3">B10*C10</f>
        <v>6000</v>
      </c>
      <c r="J10" s="38"/>
      <c r="K10" s="48">
        <v>4500</v>
      </c>
      <c r="L10" s="48">
        <v>1500</v>
      </c>
      <c r="M10" s="22">
        <f t="shared" ref="M10:M11" si="4">I10-SUM(K10:L10)</f>
        <v>0</v>
      </c>
      <c r="N10" s="21"/>
    </row>
    <row r="11" spans="1:14" ht="15.75" x14ac:dyDescent="0.25">
      <c r="A11" s="15" t="s">
        <v>15</v>
      </c>
      <c r="B11" s="41">
        <f>SUM(B10:B10)</f>
        <v>500</v>
      </c>
      <c r="C11" s="42">
        <f>SUM(C10:C10)</f>
        <v>12</v>
      </c>
      <c r="D11" s="4"/>
      <c r="E11" s="4"/>
      <c r="F11" s="4"/>
      <c r="G11" s="4"/>
      <c r="H11" s="4"/>
      <c r="I11" s="41">
        <f>SUM(I10:I10)</f>
        <v>6000</v>
      </c>
      <c r="J11" s="38"/>
      <c r="K11" s="41">
        <f>SUM(K10:K10)</f>
        <v>4500</v>
      </c>
      <c r="L11" s="41">
        <f>SUM(L10:L10)</f>
        <v>1500</v>
      </c>
      <c r="M11" s="22">
        <f t="shared" si="4"/>
        <v>0</v>
      </c>
      <c r="N11" s="21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</row>
    <row r="13" spans="1:14" s="27" customFormat="1" ht="81.75" customHeight="1" x14ac:dyDescent="0.25">
      <c r="A13" s="31" t="s">
        <v>16</v>
      </c>
      <c r="B13" s="23" t="s">
        <v>17</v>
      </c>
      <c r="C13" s="23" t="s">
        <v>18</v>
      </c>
      <c r="D13" s="25"/>
      <c r="E13" s="25"/>
      <c r="F13" s="26"/>
      <c r="G13" s="26"/>
      <c r="H13" s="26"/>
      <c r="I13" s="23" t="s">
        <v>8</v>
      </c>
      <c r="K13" s="28" t="s">
        <v>37</v>
      </c>
      <c r="L13" s="28" t="s">
        <v>9</v>
      </c>
      <c r="N13" s="29" t="s">
        <v>11</v>
      </c>
    </row>
    <row r="14" spans="1:14" ht="15.75" x14ac:dyDescent="0.25">
      <c r="A14" s="33" t="s">
        <v>42</v>
      </c>
      <c r="B14" s="39">
        <v>40</v>
      </c>
      <c r="C14" s="34">
        <v>5</v>
      </c>
      <c r="D14" s="14"/>
      <c r="E14" s="14"/>
      <c r="F14" s="4"/>
      <c r="G14" s="4"/>
      <c r="H14" s="4"/>
      <c r="I14" s="37">
        <f>B14*C14</f>
        <v>200</v>
      </c>
      <c r="K14" s="48">
        <v>200</v>
      </c>
      <c r="L14" s="48"/>
      <c r="M14" s="22">
        <f t="shared" ref="M14:M17" si="5">I14-SUM(K14:L14)</f>
        <v>0</v>
      </c>
      <c r="N14" s="21"/>
    </row>
    <row r="15" spans="1:14" ht="15.75" x14ac:dyDescent="0.25">
      <c r="A15" s="33" t="s">
        <v>43</v>
      </c>
      <c r="B15" s="39">
        <v>3000</v>
      </c>
      <c r="C15" s="34">
        <v>1</v>
      </c>
      <c r="D15" s="14"/>
      <c r="E15" s="14"/>
      <c r="F15" s="4"/>
      <c r="G15" s="4"/>
      <c r="H15" s="4"/>
      <c r="I15" s="37">
        <f t="shared" ref="I15" si="6">B15*C15</f>
        <v>3000</v>
      </c>
      <c r="K15" s="48">
        <v>3000</v>
      </c>
      <c r="L15" s="48"/>
      <c r="M15" s="22">
        <f t="shared" si="5"/>
        <v>0</v>
      </c>
      <c r="N15" s="21"/>
    </row>
    <row r="16" spans="1:14" ht="15.75" x14ac:dyDescent="0.25">
      <c r="A16" s="16" t="s">
        <v>19</v>
      </c>
      <c r="B16" s="43">
        <f>SUM(B14:B15)</f>
        <v>3040</v>
      </c>
      <c r="C16" s="50">
        <f>SUM(C14:C15)</f>
        <v>6</v>
      </c>
      <c r="D16" s="4"/>
      <c r="E16" s="4"/>
      <c r="F16" s="4"/>
      <c r="G16" s="4"/>
      <c r="H16" s="4"/>
      <c r="I16" s="41">
        <f>SUM(I14:I15)</f>
        <v>3200</v>
      </c>
      <c r="K16" s="41">
        <f>SUM(K14:K15)</f>
        <v>3200</v>
      </c>
      <c r="L16" s="41">
        <f>SUM(L14:L15)</f>
        <v>0</v>
      </c>
      <c r="M16" s="22">
        <f t="shared" si="5"/>
        <v>0</v>
      </c>
      <c r="N16" s="21"/>
    </row>
    <row r="17" spans="1:14" ht="15.75" x14ac:dyDescent="0.25">
      <c r="A17" s="17"/>
      <c r="B17" s="17"/>
      <c r="C17" s="3"/>
      <c r="D17" s="4"/>
      <c r="E17" s="4"/>
      <c r="F17" s="4"/>
      <c r="G17" s="4"/>
      <c r="H17" s="9" t="s">
        <v>20</v>
      </c>
      <c r="I17" s="41">
        <f>SUM(I16,I11,I7)</f>
        <v>22839.200000000001</v>
      </c>
      <c r="K17" s="41">
        <f>SUM(K16,K11,K7)</f>
        <v>17930.2</v>
      </c>
      <c r="L17" s="41">
        <f>SUM(L16,L11,L7)</f>
        <v>4909</v>
      </c>
      <c r="M17" s="22">
        <f t="shared" si="5"/>
        <v>0</v>
      </c>
      <c r="N17" s="21"/>
    </row>
    <row r="18" spans="1:14" ht="15.75" x14ac:dyDescent="0.2">
      <c r="A18" s="5" t="s">
        <v>21</v>
      </c>
      <c r="B18" s="18"/>
      <c r="C18" s="4"/>
      <c r="D18" s="4"/>
      <c r="E18" s="4"/>
      <c r="F18" s="4"/>
      <c r="G18" s="4"/>
      <c r="H18" s="4"/>
      <c r="I18" s="4"/>
    </row>
    <row r="19" spans="1:14" s="27" customFormat="1" ht="63" x14ac:dyDescent="0.25">
      <c r="A19" s="5" t="s">
        <v>22</v>
      </c>
      <c r="B19" s="23" t="s">
        <v>23</v>
      </c>
      <c r="C19" s="23" t="s">
        <v>24</v>
      </c>
      <c r="D19" s="26"/>
      <c r="E19" s="26"/>
      <c r="F19" s="26"/>
      <c r="G19" s="26"/>
      <c r="H19" s="26"/>
      <c r="I19" s="23" t="s">
        <v>8</v>
      </c>
      <c r="K19" s="28" t="s">
        <v>37</v>
      </c>
      <c r="L19" s="28" t="s">
        <v>9</v>
      </c>
      <c r="N19" s="29" t="s">
        <v>11</v>
      </c>
    </row>
    <row r="20" spans="1:14" ht="15.75" customHeight="1" x14ac:dyDescent="0.25">
      <c r="A20" s="16" t="s">
        <v>25</v>
      </c>
      <c r="B20" s="37">
        <v>100000</v>
      </c>
      <c r="C20" s="8">
        <v>10</v>
      </c>
      <c r="D20" s="4"/>
      <c r="E20" s="4"/>
      <c r="F20" s="4"/>
      <c r="G20" s="4"/>
      <c r="H20" s="19" t="s">
        <v>26</v>
      </c>
      <c r="I20" s="41">
        <f>B20*C20/100</f>
        <v>10000</v>
      </c>
      <c r="K20" s="48">
        <v>10000</v>
      </c>
      <c r="L20" s="48"/>
      <c r="M20" s="22">
        <f>I20-SUM(K20:L20)</f>
        <v>0</v>
      </c>
      <c r="N20" s="21"/>
    </row>
    <row r="21" spans="1:14" x14ac:dyDescent="0.2">
      <c r="A21" s="4"/>
      <c r="B21" s="4"/>
      <c r="C21" s="4"/>
      <c r="D21" s="4"/>
      <c r="E21" s="4"/>
      <c r="F21" s="4"/>
      <c r="G21" s="4"/>
      <c r="H21" s="4"/>
      <c r="I21" s="4"/>
    </row>
    <row r="22" spans="1:14" ht="15.75" x14ac:dyDescent="0.25">
      <c r="A22" s="4"/>
      <c r="B22" s="4"/>
      <c r="C22" s="4"/>
      <c r="D22" s="4"/>
      <c r="E22" s="4"/>
      <c r="F22" s="4"/>
      <c r="G22" s="4"/>
      <c r="H22" s="2" t="s">
        <v>27</v>
      </c>
      <c r="I22" s="44">
        <f>SUM(I20,I17)</f>
        <v>32839.199999999997</v>
      </c>
      <c r="J22" s="46"/>
      <c r="K22" s="45">
        <f>SUM(K20,K17)</f>
        <v>27930.2</v>
      </c>
      <c r="L22" s="44">
        <f>SUM(L20,L17)</f>
        <v>4909</v>
      </c>
      <c r="M22" s="22">
        <f>I22-SUM(K22:L22)</f>
        <v>0</v>
      </c>
    </row>
    <row r="26" spans="1:14" ht="15.75" x14ac:dyDescent="0.25">
      <c r="A26" s="20" t="s">
        <v>28</v>
      </c>
    </row>
    <row r="27" spans="1:14" x14ac:dyDescent="0.2">
      <c r="A27" s="1" t="s">
        <v>29</v>
      </c>
    </row>
    <row r="28" spans="1:14" x14ac:dyDescent="0.2">
      <c r="A28" s="1" t="s">
        <v>30</v>
      </c>
    </row>
    <row r="29" spans="1:14" x14ac:dyDescent="0.2">
      <c r="A29" s="1" t="s">
        <v>31</v>
      </c>
    </row>
    <row r="30" spans="1:14" x14ac:dyDescent="0.2">
      <c r="A30" s="1" t="s">
        <v>32</v>
      </c>
    </row>
    <row r="31" spans="1:14" x14ac:dyDescent="0.2">
      <c r="A31" s="1" t="s">
        <v>33</v>
      </c>
    </row>
    <row r="32" spans="1:14" x14ac:dyDescent="0.2">
      <c r="A32" s="1" t="s">
        <v>34</v>
      </c>
    </row>
  </sheetData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 Elsworth</dc:creator>
  <cp:keywords/>
  <dc:description/>
  <cp:lastModifiedBy>Nicky Milsted</cp:lastModifiedBy>
  <cp:revision/>
  <dcterms:created xsi:type="dcterms:W3CDTF">2024-06-26T10:51:34Z</dcterms:created>
  <dcterms:modified xsi:type="dcterms:W3CDTF">2026-10-14T12:31:04Z</dcterms:modified>
  <cp:category/>
  <cp:contentStatus/>
</cp:coreProperties>
</file>